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总表" sheetId="1" r:id="rId1"/>
    <sheet name="一般公共预算支出预算" sheetId="2" r:id="rId2"/>
    <sheet name="经济科目表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<sst xmlns="http://schemas.openxmlformats.org/spreadsheetml/2006/main" count="86" uniqueCount="73">
  <si>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单位：万元</t>
  </si>
  <si>
    <t>收入</t>
  </si>
  <si>
    <t>支出</t>
  </si>
  <si>
    <t xml:space="preserve">项目 </t>
  </si>
  <si>
    <t>预算数</t>
  </si>
  <si>
    <t>项目</t>
  </si>
  <si>
    <t>2014年</t>
  </si>
  <si>
    <t>二、纳入预算管理的政府性基金</t>
  </si>
  <si>
    <t>三、纳入财政专户管理的事业收入</t>
  </si>
  <si>
    <t>四、其他收入</t>
  </si>
  <si>
    <t>本年收入合计</t>
  </si>
  <si>
    <t>本年支出合计</t>
  </si>
  <si>
    <t>2015年</t>
  </si>
  <si>
    <t>2015年比2014年增减%</t>
  </si>
  <si>
    <t>一、一般公共预算</t>
  </si>
  <si>
    <t>备注</t>
  </si>
  <si>
    <t>其他商品服务支出</t>
  </si>
  <si>
    <t>单位：万元</t>
  </si>
  <si>
    <t>项  目</t>
  </si>
  <si>
    <t>2014年预算数</t>
  </si>
  <si>
    <t>2015年预算数</t>
  </si>
  <si>
    <t>2015年预算数比2014年预算数增减%</t>
  </si>
  <si>
    <t>科目编码</t>
  </si>
  <si>
    <t>科目名称</t>
  </si>
  <si>
    <t>合计</t>
  </si>
  <si>
    <t>基本支出</t>
  </si>
  <si>
    <t>项目支出</t>
  </si>
  <si>
    <t>221</t>
  </si>
  <si>
    <t xml:space="preserve">  02</t>
  </si>
  <si>
    <t xml:space="preserve">  住房改革支出</t>
  </si>
  <si>
    <t xml:space="preserve">    01</t>
  </si>
  <si>
    <t xml:space="preserve">    住房公积金</t>
  </si>
  <si>
    <t>合  计</t>
  </si>
  <si>
    <t>二、住房保障支出</t>
  </si>
  <si>
    <t>经济科目名称</t>
  </si>
  <si>
    <t>合计</t>
  </si>
  <si>
    <t>一、工资福利支出</t>
  </si>
  <si>
    <t xml:space="preserve"> 基本工资</t>
  </si>
  <si>
    <t xml:space="preserve"> 津贴补贴</t>
  </si>
  <si>
    <t xml:space="preserve"> 奖金</t>
  </si>
  <si>
    <t xml:space="preserve"> 其他工资福利支出</t>
  </si>
  <si>
    <t>二、商品和服务支出</t>
  </si>
  <si>
    <t xml:space="preserve"> 四项公务费</t>
  </si>
  <si>
    <t xml:space="preserve"> 取暖费（单位）</t>
  </si>
  <si>
    <t xml:space="preserve"> 交通费</t>
  </si>
  <si>
    <t xml:space="preserve"> 招待费</t>
  </si>
  <si>
    <t xml:space="preserve"> 工会经费</t>
  </si>
  <si>
    <t xml:space="preserve"> 下乡人员经费</t>
  </si>
  <si>
    <t xml:space="preserve"> 福利费</t>
  </si>
  <si>
    <t xml:space="preserve"> 租赁费</t>
  </si>
  <si>
    <t xml:space="preserve"> 特需费</t>
  </si>
  <si>
    <t>三、对个人和家庭的补助</t>
  </si>
  <si>
    <t xml:space="preserve"> 离休费</t>
  </si>
  <si>
    <t xml:space="preserve"> 退休费</t>
  </si>
  <si>
    <t xml:space="preserve"> 遗属补助</t>
  </si>
  <si>
    <t xml:space="preserve"> 住房公积金</t>
  </si>
  <si>
    <t xml:space="preserve"> 取暖补贴（个人）</t>
  </si>
  <si>
    <t xml:space="preserve"> 幼儿管理费</t>
  </si>
  <si>
    <t xml:space="preserve"> 独生子女父母奖励</t>
  </si>
  <si>
    <t xml:space="preserve"> 死亡人员一次性抚恤金、丧葬费</t>
  </si>
  <si>
    <t xml:space="preserve"> 其他对个人和家庭的补助支出</t>
  </si>
  <si>
    <t xml:space="preserve"> </t>
  </si>
  <si>
    <t>住房保障支出</t>
  </si>
  <si>
    <t>一、一般公共服务支出</t>
  </si>
  <si>
    <t>一般公共服务支出</t>
  </si>
  <si>
    <t>201</t>
  </si>
  <si>
    <t xml:space="preserve">  28</t>
  </si>
  <si>
    <t xml:space="preserve">  民主党派及工商联事务</t>
  </si>
  <si>
    <t xml:space="preserve">    01</t>
  </si>
  <si>
    <t xml:space="preserve">    行政运行</t>
  </si>
  <si>
    <t>中国民主促进会吕梁市委员会2015年一般公共预算安排基本支出经济科目表</t>
  </si>
  <si>
    <t>中国民主促进会吕梁市委员会2015年一般公共预算支出预算表</t>
  </si>
  <si>
    <t>中国民主促进会吕梁市委员会2015年预算收支总表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</si>
</sst>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00000000000%"/>
    <numFmt numFmtId="186" formatCode="0.00_);[Red]\(0.00\)"/>
    <numFmt numFmtId="187" formatCode="0.00;[Red]0.00"/>
    <numFmt numFmtId="188" formatCode="0.000000000_ "/>
    <numFmt numFmtId="189" formatCode="0.0000000000_ "/>
    <numFmt numFmtId="190" formatCode="0.00000000000_ "/>
    <numFmt numFmtId="191" formatCode="0.00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_ "/>
    <numFmt numFmtId="200" formatCode="0;_뀁"/>
    <numFmt numFmtId="201" formatCode="0;_栁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[Red]0"/>
    <numFmt numFmtId="207" formatCode="_ &quot;¥&quot;* #,##0.00_ ;_ &quot;¥&quot;* \-#,##0.00_ ;_ &quot;¥&quot;* \-??_ ;_ @_ "/>
    <numFmt numFmtId="208" formatCode="_ &quot;¥&quot;* #,##0_ ;_ &quot;¥&quot;* \-#,##0_ ;_ &quot;¥&quot;* \-_ ;_ @_ "/>
    <numFmt numFmtId="209" formatCode="_(&quot;$&quot;* #,##0_);_(&quot;$&quot;* \(#,##0\);_(&quot;$&quot;* &quot;-&quot;??_);_(@_)"/>
    <numFmt numFmtId="210" formatCode="mmm\ dd\,\ yy"/>
    <numFmt numFmtId="211" formatCode="_(&quot;$&quot;* #,##0.0_);_(&quot;$&quot;* \(#,##0.0\);_(&quot;$&quot;* &quot;-&quot;??_);_(@_)"/>
    <numFmt numFmtId="212" formatCode="mm/dd/yy_)"/>
    <numFmt numFmtId="213" formatCode="0;_㰀"/>
    <numFmt numFmtId="214" formatCode="0;_␀"/>
    <numFmt numFmtId="215" formatCode="0;_吀"/>
    <numFmt numFmtId="216" formatCode="0;_쀀"/>
    <numFmt numFmtId="217" formatCode="0;_"/>
    <numFmt numFmtId="218" formatCode="0;_琀"/>
    <numFmt numFmtId="219" formatCode="0;_ఀ"/>
    <numFmt numFmtId="220" formatCode="* #,##0.0;* \-#,##0.0;* &quot;&quot;??;@"/>
    <numFmt numFmtId="221" formatCode="#,##0.00_ "/>
    <numFmt numFmtId="222" formatCode="* #,##0;* \-#,##0;* &quot;&quot;??;@"/>
    <numFmt numFmtId="223" formatCode="#,##0.0_ "/>
    <numFmt numFmtId="224" formatCode=";;"/>
    <numFmt numFmtId="225" formatCode="0.000_);[Red]\(0.000\)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27" fillId="0" borderId="0" xfId="40" applyFont="1">
      <alignment vertical="center"/>
      <protection/>
    </xf>
    <xf numFmtId="0" fontId="0" fillId="0" borderId="0" xfId="40" applyFont="1">
      <alignment vertical="center"/>
      <protection/>
    </xf>
    <xf numFmtId="49" fontId="0" fillId="0" borderId="0" xfId="40" applyNumberFormat="1" applyAlignment="1">
      <alignment vertical="center"/>
      <protection/>
    </xf>
    <xf numFmtId="49" fontId="0" fillId="0" borderId="0" xfId="40" applyNumberFormat="1" applyFont="1" applyAlignment="1">
      <alignment vertical="center"/>
      <protection/>
    </xf>
    <xf numFmtId="186" fontId="0" fillId="0" borderId="0" xfId="40" applyNumberFormat="1">
      <alignment vertical="center"/>
      <protection/>
    </xf>
    <xf numFmtId="184" fontId="28" fillId="0" borderId="10" xfId="40" applyNumberFormat="1" applyFont="1" applyBorder="1" applyAlignment="1">
      <alignment horizontal="center" vertical="center"/>
      <protection/>
    </xf>
    <xf numFmtId="184" fontId="28" fillId="0" borderId="10" xfId="40" applyNumberFormat="1" applyFont="1" applyBorder="1" applyAlignment="1">
      <alignment vertical="center"/>
      <protection/>
    </xf>
    <xf numFmtId="0" fontId="28" fillId="0" borderId="10" xfId="40" applyFont="1" applyBorder="1" applyAlignment="1">
      <alignment horizontal="center" vertical="center"/>
      <protection/>
    </xf>
    <xf numFmtId="0" fontId="28" fillId="0" borderId="10" xfId="40" applyFont="1" applyBorder="1" applyAlignment="1">
      <alignment horizontal="left" vertical="center" wrapText="1"/>
      <protection/>
    </xf>
    <xf numFmtId="49" fontId="28" fillId="0" borderId="10" xfId="40" applyNumberFormat="1" applyFont="1" applyBorder="1" applyAlignment="1">
      <alignment vertical="center"/>
      <protection/>
    </xf>
    <xf numFmtId="49" fontId="28" fillId="0" borderId="0" xfId="40" applyNumberFormat="1" applyFont="1" applyAlignment="1">
      <alignment vertical="center"/>
      <protection/>
    </xf>
    <xf numFmtId="0" fontId="28" fillId="0" borderId="0" xfId="40" applyFont="1" applyAlignment="1">
      <alignment horizontal="center" vertical="center"/>
      <protection/>
    </xf>
    <xf numFmtId="0" fontId="28" fillId="0" borderId="0" xfId="40" applyFont="1">
      <alignment vertical="center"/>
      <protection/>
    </xf>
    <xf numFmtId="0" fontId="28" fillId="0" borderId="11" xfId="40" applyFont="1" applyBorder="1" applyAlignment="1">
      <alignment vertical="center"/>
      <protection/>
    </xf>
    <xf numFmtId="0" fontId="28" fillId="0" borderId="12" xfId="40" applyFont="1" applyBorder="1" applyAlignment="1">
      <alignment horizontal="center" vertical="center"/>
      <protection/>
    </xf>
    <xf numFmtId="184" fontId="28" fillId="0" borderId="0" xfId="40" applyNumberFormat="1" applyFont="1" applyAlignment="1">
      <alignment horizontal="center" vertical="center" wrapText="1"/>
      <protection/>
    </xf>
    <xf numFmtId="184" fontId="28" fillId="0" borderId="0" xfId="40" applyNumberFormat="1" applyFont="1" applyAlignment="1">
      <alignment horizontal="center" vertical="center"/>
      <protection/>
    </xf>
    <xf numFmtId="184" fontId="28" fillId="0" borderId="11" xfId="40" applyNumberFormat="1" applyFont="1" applyBorder="1" applyAlignment="1">
      <alignment horizontal="right" vertical="center"/>
      <protection/>
    </xf>
    <xf numFmtId="184" fontId="28" fillId="0" borderId="10" xfId="40" applyNumberFormat="1" applyFont="1" applyBorder="1" applyAlignment="1">
      <alignment horizontal="center" vertical="center" wrapText="1"/>
      <protection/>
    </xf>
    <xf numFmtId="184" fontId="28" fillId="0" borderId="10" xfId="40" applyNumberFormat="1" applyFont="1" applyBorder="1" applyAlignment="1">
      <alignment horizontal="left" vertical="center" wrapText="1"/>
      <protection/>
    </xf>
    <xf numFmtId="186" fontId="28" fillId="0" borderId="10" xfId="40" applyNumberFormat="1" applyFont="1" applyBorder="1" applyAlignment="1">
      <alignment horizontal="center" vertical="center" wrapText="1"/>
      <protection/>
    </xf>
    <xf numFmtId="186" fontId="28" fillId="0" borderId="10" xfId="40" applyNumberFormat="1" applyFont="1" applyBorder="1" applyAlignment="1">
      <alignment horizontal="center" vertical="center"/>
      <protection/>
    </xf>
    <xf numFmtId="186" fontId="28" fillId="0" borderId="10" xfId="40" applyNumberFormat="1" applyFont="1" applyBorder="1" applyAlignment="1">
      <alignment horizontal="left" vertical="center"/>
      <protection/>
    </xf>
    <xf numFmtId="186" fontId="28" fillId="0" borderId="10" xfId="40" applyNumberFormat="1" applyFont="1" applyBorder="1">
      <alignment vertical="center"/>
      <protection/>
    </xf>
    <xf numFmtId="184" fontId="28" fillId="0" borderId="13" xfId="40" applyNumberFormat="1" applyFont="1" applyBorder="1" applyAlignment="1">
      <alignment horizontal="left" vertical="center" wrapText="1"/>
      <protection/>
    </xf>
    <xf numFmtId="186" fontId="28" fillId="0" borderId="13" xfId="40" applyNumberFormat="1" applyFont="1" applyBorder="1" applyAlignment="1">
      <alignment horizontal="center" vertical="center"/>
      <protection/>
    </xf>
    <xf numFmtId="186" fontId="28" fillId="0" borderId="14" xfId="40" applyNumberFormat="1" applyFont="1" applyBorder="1" applyAlignment="1">
      <alignment horizontal="left" vertical="center"/>
      <protection/>
    </xf>
    <xf numFmtId="186" fontId="28" fillId="0" borderId="14" xfId="40" applyNumberFormat="1" applyFont="1" applyBorder="1" applyAlignment="1">
      <alignment horizontal="center" vertical="center"/>
      <protection/>
    </xf>
    <xf numFmtId="186" fontId="28" fillId="0" borderId="15" xfId="40" applyNumberFormat="1" applyFont="1" applyBorder="1" applyAlignment="1">
      <alignment horizontal="center" vertical="center"/>
      <protection/>
    </xf>
    <xf numFmtId="186" fontId="28" fillId="0" borderId="13" xfId="40" applyNumberFormat="1" applyFont="1" applyBorder="1" applyAlignment="1">
      <alignment horizontal="left" vertical="center"/>
      <protection/>
    </xf>
    <xf numFmtId="186" fontId="28" fillId="0" borderId="0" xfId="40" applyNumberFormat="1" applyFont="1" applyAlignment="1">
      <alignment horizontal="center" vertical="center"/>
      <protection/>
    </xf>
    <xf numFmtId="0" fontId="28" fillId="0" borderId="11" xfId="40" applyFont="1" applyBorder="1" applyAlignment="1">
      <alignment horizontal="right" vertical="center"/>
      <protection/>
    </xf>
    <xf numFmtId="0" fontId="28" fillId="0" borderId="10" xfId="40" applyFont="1" applyBorder="1" applyAlignment="1">
      <alignment vertical="center"/>
      <protection/>
    </xf>
    <xf numFmtId="225" fontId="28" fillId="0" borderId="10" xfId="40" applyNumberFormat="1" applyFont="1" applyBorder="1">
      <alignment vertical="center"/>
      <protection/>
    </xf>
    <xf numFmtId="0" fontId="28" fillId="0" borderId="0" xfId="40" applyFont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49" fontId="28" fillId="0" borderId="10" xfId="40" applyNumberFormat="1" applyFont="1" applyBorder="1" applyAlignment="1">
      <alignment vertical="center" wrapText="1"/>
      <protection/>
    </xf>
    <xf numFmtId="0" fontId="0" fillId="0" borderId="0" xfId="40" applyAlignment="1">
      <alignment vertical="center" wrapText="1"/>
      <protection/>
    </xf>
    <xf numFmtId="186" fontId="0" fillId="0" borderId="10" xfId="40" applyNumberFormat="1" applyBorder="1">
      <alignment vertical="center"/>
      <protection/>
    </xf>
    <xf numFmtId="184" fontId="26" fillId="0" borderId="0" xfId="40" applyNumberFormat="1" applyFont="1" applyAlignment="1">
      <alignment horizontal="center" vertical="center"/>
      <protection/>
    </xf>
    <xf numFmtId="184" fontId="28" fillId="0" borderId="10" xfId="40" applyNumberFormat="1" applyFont="1" applyBorder="1" applyAlignment="1">
      <alignment horizontal="center" vertical="center"/>
      <protection/>
    </xf>
    <xf numFmtId="184" fontId="28" fillId="0" borderId="10" xfId="40" applyNumberFormat="1" applyFont="1" applyBorder="1" applyAlignment="1">
      <alignment horizontal="center" vertical="center" wrapText="1"/>
      <protection/>
    </xf>
    <xf numFmtId="0" fontId="28" fillId="0" borderId="12" xfId="40" applyFont="1" applyBorder="1" applyAlignment="1">
      <alignment horizontal="center" vertical="center"/>
      <protection/>
    </xf>
    <xf numFmtId="0" fontId="28" fillId="0" borderId="16" xfId="40" applyFont="1" applyBorder="1" applyAlignment="1">
      <alignment horizontal="center" vertical="center"/>
      <protection/>
    </xf>
    <xf numFmtId="0" fontId="26" fillId="0" borderId="0" xfId="40" applyFont="1" applyAlignment="1">
      <alignment horizontal="center" vertical="center"/>
      <protection/>
    </xf>
    <xf numFmtId="0" fontId="28" fillId="0" borderId="10" xfId="40" applyFont="1" applyBorder="1" applyAlignment="1">
      <alignment horizontal="center" vertical="center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人大预算表——行政政法科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霓付 [0]_97MBO" xfId="51"/>
    <cellStyle name="霓付_97MBO" xfId="52"/>
    <cellStyle name="烹拳 [0]_97MBO" xfId="53"/>
    <cellStyle name="烹拳_97MBO" xfId="54"/>
    <cellStyle name="普通_ 白土" xfId="55"/>
    <cellStyle name="千分位[0]_ 白土" xfId="56"/>
    <cellStyle name="千分位_ 白土" xfId="57"/>
    <cellStyle name="千位[0]_laroux" xfId="58"/>
    <cellStyle name="千位_laroux" xfId="59"/>
    <cellStyle name="Comma" xfId="60"/>
    <cellStyle name="Comma [0]" xfId="61"/>
    <cellStyle name="钎霖_laroux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  <cellStyle name="콤마 [0]_BOILER-CO1" xfId="74"/>
    <cellStyle name="콤마_BOILER-CO1" xfId="75"/>
    <cellStyle name="통화 [0]_BOILER-CO1" xfId="76"/>
    <cellStyle name="통화_BOILER-CO1" xfId="77"/>
    <cellStyle name="표준_0N-HANDLING 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14"/>
  <sheetViews>
    <sheetView showZeros="0" workbookViewId="0" topLeftCell="A1">
      <selection activeCell="D9" sqref="D9"/>
    </sheetView>
  </sheetViews>
  <sheetFormatPr defaultColWidth="9.00390625" defaultRowHeight="14.25"/>
  <cols>
    <col min="1" max="1" width="32.625" style="1" customWidth="1"/>
    <col min="2" max="3" width="9.625" style="1" customWidth="1"/>
    <col min="4" max="4" width="12.625" style="1" customWidth="1"/>
    <col min="5" max="5" width="24.625" style="1" customWidth="1"/>
    <col min="6" max="6" width="10.50390625" style="1" customWidth="1"/>
    <col min="7" max="7" width="9.625" style="1" customWidth="1"/>
    <col min="8" max="8" width="12.625" style="1" customWidth="1"/>
    <col min="9" max="16384" width="9.00390625" style="1" customWidth="1"/>
  </cols>
  <sheetData>
    <row r="1" spans="1:8" ht="66" customHeight="1">
      <c r="A1" s="41" t="s">
        <v>72</v>
      </c>
      <c r="B1" s="41"/>
      <c r="C1" s="41"/>
      <c r="D1" s="41"/>
      <c r="E1" s="41"/>
      <c r="F1" s="41"/>
      <c r="G1" s="41"/>
      <c r="H1" s="41"/>
    </row>
    <row r="2" spans="1:8" ht="30" customHeight="1">
      <c r="A2" s="17"/>
      <c r="B2" s="18"/>
      <c r="C2" s="18"/>
      <c r="D2" s="18"/>
      <c r="E2" s="18"/>
      <c r="F2" s="18"/>
      <c r="G2" s="18"/>
      <c r="H2" s="19" t="s">
        <v>0</v>
      </c>
    </row>
    <row r="3" spans="1:8" s="2" customFormat="1" ht="30" customHeight="1">
      <c r="A3" s="42" t="s">
        <v>1</v>
      </c>
      <c r="B3" s="42"/>
      <c r="C3" s="42"/>
      <c r="D3" s="42"/>
      <c r="E3" s="42" t="s">
        <v>2</v>
      </c>
      <c r="F3" s="42"/>
      <c r="G3" s="42"/>
      <c r="H3" s="42"/>
    </row>
    <row r="4" spans="1:8" s="2" customFormat="1" ht="30" customHeight="1">
      <c r="A4" s="43" t="s">
        <v>3</v>
      </c>
      <c r="B4" s="42" t="s">
        <v>4</v>
      </c>
      <c r="C4" s="42"/>
      <c r="D4" s="42"/>
      <c r="E4" s="42" t="s">
        <v>5</v>
      </c>
      <c r="F4" s="42" t="s">
        <v>4</v>
      </c>
      <c r="G4" s="42"/>
      <c r="H4" s="42"/>
    </row>
    <row r="5" spans="1:8" s="2" customFormat="1" ht="30" customHeight="1">
      <c r="A5" s="43"/>
      <c r="B5" s="7" t="s">
        <v>6</v>
      </c>
      <c r="C5" s="7" t="s">
        <v>12</v>
      </c>
      <c r="D5" s="20" t="s">
        <v>13</v>
      </c>
      <c r="E5" s="42"/>
      <c r="F5" s="7" t="s">
        <v>6</v>
      </c>
      <c r="G5" s="7" t="s">
        <v>12</v>
      </c>
      <c r="H5" s="20" t="s">
        <v>13</v>
      </c>
    </row>
    <row r="6" spans="1:8" s="2" customFormat="1" ht="30" customHeight="1">
      <c r="A6" s="21" t="s">
        <v>14</v>
      </c>
      <c r="B6" s="22">
        <v>45.157</v>
      </c>
      <c r="C6" s="22">
        <v>48.996</v>
      </c>
      <c r="D6" s="23">
        <f>(C6-B6)/B6*100</f>
        <v>8.50145049493989</v>
      </c>
      <c r="E6" s="24" t="s">
        <v>63</v>
      </c>
      <c r="F6" s="25">
        <v>42.999</v>
      </c>
      <c r="G6" s="22">
        <v>46.812</v>
      </c>
      <c r="H6" s="23">
        <f>(G6-F6)/F6*100</f>
        <v>8.867648084839171</v>
      </c>
    </row>
    <row r="7" spans="1:8" s="2" customFormat="1" ht="30" customHeight="1">
      <c r="A7" s="21" t="s">
        <v>7</v>
      </c>
      <c r="B7" s="23"/>
      <c r="C7" s="23"/>
      <c r="D7" s="23"/>
      <c r="E7" s="24" t="s">
        <v>33</v>
      </c>
      <c r="F7" s="25">
        <v>2.158</v>
      </c>
      <c r="G7" s="23">
        <v>2.184</v>
      </c>
      <c r="H7" s="23">
        <f>(G7-F7)/F7*100</f>
        <v>1.2048192771084452</v>
      </c>
    </row>
    <row r="8" spans="1:8" s="2" customFormat="1" ht="30" customHeight="1">
      <c r="A8" s="21" t="s">
        <v>8</v>
      </c>
      <c r="B8" s="23"/>
      <c r="C8" s="23"/>
      <c r="D8" s="23"/>
      <c r="E8" s="25"/>
      <c r="F8" s="25"/>
      <c r="G8" s="25"/>
      <c r="H8" s="25"/>
    </row>
    <row r="9" spans="1:8" s="2" customFormat="1" ht="30" customHeight="1">
      <c r="A9" s="26" t="s">
        <v>9</v>
      </c>
      <c r="B9" s="27"/>
      <c r="C9" s="27"/>
      <c r="D9" s="27"/>
      <c r="E9" s="28"/>
      <c r="F9" s="29"/>
      <c r="G9" s="29"/>
      <c r="H9" s="30"/>
    </row>
    <row r="10" spans="1:8" s="2" customFormat="1" ht="30" customHeight="1">
      <c r="A10" s="26"/>
      <c r="B10" s="27"/>
      <c r="C10" s="27"/>
      <c r="D10" s="27"/>
      <c r="E10" s="31"/>
      <c r="F10" s="27"/>
      <c r="G10" s="27"/>
      <c r="H10" s="23"/>
    </row>
    <row r="11" spans="1:8" s="2" customFormat="1" ht="30" customHeight="1">
      <c r="A11" s="20" t="s">
        <v>10</v>
      </c>
      <c r="B11" s="23">
        <f>SUM(B6:B9)</f>
        <v>45.157</v>
      </c>
      <c r="C11" s="23">
        <f>SUM(C6:C9)</f>
        <v>48.996</v>
      </c>
      <c r="D11" s="23">
        <f>(C11-B11)/B11*100</f>
        <v>8.50145049493989</v>
      </c>
      <c r="E11" s="23" t="s">
        <v>11</v>
      </c>
      <c r="F11" s="23">
        <f>SUM(F6:F9)</f>
        <v>45.157000000000004</v>
      </c>
      <c r="G11" s="23">
        <f>SUM(G6:G9)</f>
        <v>48.995999999999995</v>
      </c>
      <c r="H11" s="23">
        <f>(G11-F11)/F11*100</f>
        <v>8.501450494939856</v>
      </c>
    </row>
    <row r="12" s="3" customFormat="1" ht="14.25">
      <c r="H12" s="3" t="s">
        <v>61</v>
      </c>
    </row>
    <row r="13" ht="14.25">
      <c r="H13" s="3" t="s">
        <v>61</v>
      </c>
    </row>
    <row r="14" ht="14.25">
      <c r="A14" s="3"/>
    </row>
  </sheetData>
  <mergeCells count="7">
    <mergeCell ref="A1:H1"/>
    <mergeCell ref="A3:D3"/>
    <mergeCell ref="E3:H3"/>
    <mergeCell ref="A4:A5"/>
    <mergeCell ref="B4:D4"/>
    <mergeCell ref="E4:E5"/>
    <mergeCell ref="F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K14"/>
  <sheetViews>
    <sheetView showZeros="0" workbookViewId="0" topLeftCell="A1">
      <selection activeCell="N12" sqref="N12"/>
    </sheetView>
  </sheetViews>
  <sheetFormatPr defaultColWidth="9.00390625" defaultRowHeight="14.25"/>
  <cols>
    <col min="1" max="1" width="9.625" style="4" customWidth="1"/>
    <col min="2" max="2" width="21.625" style="39" customWidth="1"/>
    <col min="3" max="8" width="9.625" style="1" customWidth="1"/>
    <col min="9" max="11" width="10.625" style="1" customWidth="1"/>
    <col min="12" max="16384" width="9.00390625" style="1" customWidth="1"/>
  </cols>
  <sheetData>
    <row r="1" spans="1:11" ht="66" customHeight="1">
      <c r="A1" s="46" t="s">
        <v>71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" customFormat="1" ht="30" customHeight="1">
      <c r="A2" s="12"/>
      <c r="B2" s="36"/>
      <c r="C2" s="13"/>
      <c r="D2" s="13"/>
      <c r="E2" s="13"/>
      <c r="F2" s="13"/>
      <c r="G2" s="13"/>
      <c r="H2" s="13"/>
      <c r="I2" s="13"/>
      <c r="J2" s="14"/>
      <c r="K2" s="15" t="s">
        <v>17</v>
      </c>
    </row>
    <row r="3" spans="1:11" s="2" customFormat="1" ht="30" customHeight="1">
      <c r="A3" s="44" t="s">
        <v>18</v>
      </c>
      <c r="B3" s="45"/>
      <c r="C3" s="47" t="s">
        <v>19</v>
      </c>
      <c r="D3" s="47"/>
      <c r="E3" s="47"/>
      <c r="F3" s="47" t="s">
        <v>20</v>
      </c>
      <c r="G3" s="47"/>
      <c r="H3" s="47"/>
      <c r="I3" s="47" t="s">
        <v>21</v>
      </c>
      <c r="J3" s="47"/>
      <c r="K3" s="47"/>
    </row>
    <row r="4" spans="1:11" s="2" customFormat="1" ht="30" customHeight="1">
      <c r="A4" s="11" t="s">
        <v>22</v>
      </c>
      <c r="B4" s="37" t="s">
        <v>23</v>
      </c>
      <c r="C4" s="9" t="s">
        <v>24</v>
      </c>
      <c r="D4" s="9" t="s">
        <v>25</v>
      </c>
      <c r="E4" s="9" t="s">
        <v>26</v>
      </c>
      <c r="F4" s="9" t="s">
        <v>24</v>
      </c>
      <c r="G4" s="9" t="s">
        <v>25</v>
      </c>
      <c r="H4" s="9" t="s">
        <v>26</v>
      </c>
      <c r="I4" s="9" t="s">
        <v>24</v>
      </c>
      <c r="J4" s="9" t="s">
        <v>25</v>
      </c>
      <c r="K4" s="9" t="s">
        <v>26</v>
      </c>
    </row>
    <row r="5" spans="1:11" s="2" customFormat="1" ht="30" customHeight="1">
      <c r="A5" s="11" t="s">
        <v>65</v>
      </c>
      <c r="B5" s="24" t="s">
        <v>64</v>
      </c>
      <c r="C5" s="7">
        <f>D5+E5</f>
        <v>42.998999999999995</v>
      </c>
      <c r="D5" s="8">
        <f>D7</f>
        <v>24.999</v>
      </c>
      <c r="E5" s="7">
        <f>E7</f>
        <v>18</v>
      </c>
      <c r="F5" s="7">
        <f aca="true" t="shared" si="0" ref="F5:F10">G5+H5</f>
        <v>46.812</v>
      </c>
      <c r="G5" s="8">
        <f>G7</f>
        <v>29.612</v>
      </c>
      <c r="H5" s="7">
        <f>H7</f>
        <v>17.2</v>
      </c>
      <c r="I5" s="7">
        <f aca="true" t="shared" si="1" ref="I5:J8">(F5-C5)/C5*100</f>
        <v>8.867648084839189</v>
      </c>
      <c r="J5" s="7">
        <f t="shared" si="1"/>
        <v>18.45273810952438</v>
      </c>
      <c r="K5" s="7">
        <f>SUM(K6)</f>
        <v>-4.444444444444448</v>
      </c>
    </row>
    <row r="6" spans="1:11" s="2" customFormat="1" ht="30" customHeight="1">
      <c r="A6" s="11" t="s">
        <v>66</v>
      </c>
      <c r="B6" s="10" t="s">
        <v>67</v>
      </c>
      <c r="C6" s="7">
        <f>D6+E6</f>
        <v>42.998999999999995</v>
      </c>
      <c r="D6" s="8">
        <f>D7</f>
        <v>24.999</v>
      </c>
      <c r="E6" s="7">
        <f>E7</f>
        <v>18</v>
      </c>
      <c r="F6" s="7">
        <f t="shared" si="0"/>
        <v>46.812</v>
      </c>
      <c r="G6" s="8">
        <f>G7</f>
        <v>29.612</v>
      </c>
      <c r="H6" s="7">
        <f>H7</f>
        <v>17.2</v>
      </c>
      <c r="I6" s="7">
        <f t="shared" si="1"/>
        <v>8.867648084839189</v>
      </c>
      <c r="J6" s="7">
        <f t="shared" si="1"/>
        <v>18.45273810952438</v>
      </c>
      <c r="K6" s="7">
        <f>(H6-E6)/E6*100</f>
        <v>-4.444444444444448</v>
      </c>
    </row>
    <row r="7" spans="1:11" s="2" customFormat="1" ht="30" customHeight="1">
      <c r="A7" s="11" t="s">
        <v>68</v>
      </c>
      <c r="B7" s="10" t="s">
        <v>69</v>
      </c>
      <c r="C7" s="7">
        <f>D7+E7</f>
        <v>42.998999999999995</v>
      </c>
      <c r="D7" s="8">
        <v>24.999</v>
      </c>
      <c r="E7" s="7">
        <v>18</v>
      </c>
      <c r="F7" s="7">
        <f t="shared" si="0"/>
        <v>46.812</v>
      </c>
      <c r="G7" s="8">
        <v>29.612</v>
      </c>
      <c r="H7" s="7">
        <v>17.2</v>
      </c>
      <c r="I7" s="7">
        <f t="shared" si="1"/>
        <v>8.867648084839189</v>
      </c>
      <c r="J7" s="7">
        <f t="shared" si="1"/>
        <v>18.45273810952438</v>
      </c>
      <c r="K7" s="7">
        <f>(H7-E7)/E7*100</f>
        <v>-4.444444444444448</v>
      </c>
    </row>
    <row r="8" spans="1:11" s="2" customFormat="1" ht="30" customHeight="1">
      <c r="A8" s="11" t="s">
        <v>27</v>
      </c>
      <c r="B8" s="38" t="s">
        <v>62</v>
      </c>
      <c r="C8" s="7">
        <f>SUM(D8:E8)</f>
        <v>2.158</v>
      </c>
      <c r="D8" s="8">
        <f>D10</f>
        <v>2.158</v>
      </c>
      <c r="E8" s="9">
        <v>0</v>
      </c>
      <c r="F8" s="7">
        <f t="shared" si="0"/>
        <v>2.184</v>
      </c>
      <c r="G8" s="8">
        <f>G10</f>
        <v>2.184</v>
      </c>
      <c r="H8" s="9"/>
      <c r="I8" s="7">
        <f t="shared" si="1"/>
        <v>1.2048192771084452</v>
      </c>
      <c r="J8" s="7">
        <f t="shared" si="1"/>
        <v>1.2048192771084452</v>
      </c>
      <c r="K8" s="7"/>
    </row>
    <row r="9" spans="1:11" s="2" customFormat="1" ht="30" customHeight="1">
      <c r="A9" s="11" t="s">
        <v>28</v>
      </c>
      <c r="B9" s="38" t="s">
        <v>29</v>
      </c>
      <c r="C9" s="7">
        <f>SUM(D9:E9)</f>
        <v>2.158</v>
      </c>
      <c r="D9" s="8">
        <f>D10</f>
        <v>2.158</v>
      </c>
      <c r="E9" s="9">
        <v>0</v>
      </c>
      <c r="F9" s="7">
        <f t="shared" si="0"/>
        <v>2.184</v>
      </c>
      <c r="G9" s="8">
        <f>G10</f>
        <v>2.184</v>
      </c>
      <c r="H9" s="9"/>
      <c r="I9" s="7">
        <f>(F9-C9)/C9*100</f>
        <v>1.2048192771084452</v>
      </c>
      <c r="J9" s="7">
        <f>SUM(J10)</f>
        <v>1.2048192771084452</v>
      </c>
      <c r="K9" s="7"/>
    </row>
    <row r="10" spans="1:11" s="2" customFormat="1" ht="30" customHeight="1">
      <c r="A10" s="11" t="s">
        <v>30</v>
      </c>
      <c r="B10" s="10" t="s">
        <v>31</v>
      </c>
      <c r="C10" s="7">
        <f>SUM(D10:E10)</f>
        <v>2.158</v>
      </c>
      <c r="D10" s="8">
        <v>2.158</v>
      </c>
      <c r="E10" s="9">
        <v>0</v>
      </c>
      <c r="F10" s="7">
        <f t="shared" si="0"/>
        <v>2.184</v>
      </c>
      <c r="G10" s="8">
        <v>2.184</v>
      </c>
      <c r="H10" s="9"/>
      <c r="I10" s="7">
        <f>(F10-C10)/C10*100</f>
        <v>1.2048192771084452</v>
      </c>
      <c r="J10" s="7">
        <f>(G10-D10)/D10*100</f>
        <v>1.2048192771084452</v>
      </c>
      <c r="K10" s="7"/>
    </row>
    <row r="11" spans="1:11" s="2" customFormat="1" ht="30" customHeight="1">
      <c r="A11" s="44" t="s">
        <v>32</v>
      </c>
      <c r="B11" s="45"/>
      <c r="C11" s="7">
        <f aca="true" t="shared" si="2" ref="C11:H11">C5+C8</f>
        <v>45.157</v>
      </c>
      <c r="D11" s="7">
        <f t="shared" si="2"/>
        <v>27.157</v>
      </c>
      <c r="E11" s="7">
        <f t="shared" si="2"/>
        <v>18</v>
      </c>
      <c r="F11" s="7">
        <f t="shared" si="2"/>
        <v>48.995999999999995</v>
      </c>
      <c r="G11" s="7">
        <f t="shared" si="2"/>
        <v>31.796</v>
      </c>
      <c r="H11" s="7">
        <f t="shared" si="2"/>
        <v>17.2</v>
      </c>
      <c r="I11" s="7">
        <f>(F11-C11)/C11*100</f>
        <v>8.501450494939874</v>
      </c>
      <c r="J11" s="7">
        <f>(G11-D11)/D11*100</f>
        <v>17.082151931362077</v>
      </c>
      <c r="K11" s="7">
        <f>(H11-E11)/E11*100</f>
        <v>-4.444444444444448</v>
      </c>
    </row>
    <row r="13" ht="14.25">
      <c r="A13" s="5"/>
    </row>
    <row r="14" ht="14.25">
      <c r="A14" s="5"/>
    </row>
  </sheetData>
  <mergeCells count="6">
    <mergeCell ref="A11:B11"/>
    <mergeCell ref="A1:K1"/>
    <mergeCell ref="C3:E3"/>
    <mergeCell ref="F3:H3"/>
    <mergeCell ref="I3:K3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C30"/>
  <sheetViews>
    <sheetView showZeros="0" tabSelected="1" workbookViewId="0" topLeftCell="A22">
      <selection activeCell="A31" sqref="A31:IV55"/>
    </sheetView>
  </sheetViews>
  <sheetFormatPr defaultColWidth="9.00390625" defaultRowHeight="14.25"/>
  <cols>
    <col min="1" max="1" width="42.25390625" style="4" customWidth="1"/>
    <col min="2" max="2" width="36.25390625" style="6" customWidth="1"/>
    <col min="3" max="3" width="41.00390625" style="1" customWidth="1"/>
    <col min="4" max="16384" width="9.00390625" style="1" customWidth="1"/>
  </cols>
  <sheetData>
    <row r="1" spans="1:3" ht="25.5" customHeight="1">
      <c r="A1" s="46" t="s">
        <v>70</v>
      </c>
      <c r="B1" s="46"/>
      <c r="C1" s="46"/>
    </row>
    <row r="2" spans="1:3" s="2" customFormat="1" ht="12.75" customHeight="1">
      <c r="A2" s="12"/>
      <c r="B2" s="32"/>
      <c r="C2" s="33" t="s">
        <v>0</v>
      </c>
    </row>
    <row r="3" spans="1:3" s="2" customFormat="1" ht="16.5" customHeight="1">
      <c r="A3" s="16" t="s">
        <v>34</v>
      </c>
      <c r="B3" s="23" t="s">
        <v>4</v>
      </c>
      <c r="C3" s="9" t="s">
        <v>15</v>
      </c>
    </row>
    <row r="4" spans="1:3" s="2" customFormat="1" ht="16.5" customHeight="1">
      <c r="A4" s="34" t="s">
        <v>35</v>
      </c>
      <c r="B4" s="35">
        <f>(B5+B10+B21)</f>
        <v>31.796</v>
      </c>
      <c r="C4" s="9"/>
    </row>
    <row r="5" spans="1:3" s="2" customFormat="1" ht="16.5" customHeight="1">
      <c r="A5" s="34" t="s">
        <v>36</v>
      </c>
      <c r="B5" s="35">
        <f>(SUM(B6:B9))</f>
        <v>24.848</v>
      </c>
      <c r="C5" s="9"/>
    </row>
    <row r="6" spans="1:3" s="2" customFormat="1" ht="16.5" customHeight="1">
      <c r="A6" s="34" t="s">
        <v>37</v>
      </c>
      <c r="B6" s="35">
        <v>5.718</v>
      </c>
      <c r="C6" s="9"/>
    </row>
    <row r="7" spans="1:3" ht="16.5" customHeight="1">
      <c r="A7" s="34" t="s">
        <v>38</v>
      </c>
      <c r="B7" s="35">
        <v>12.005</v>
      </c>
      <c r="C7" s="9"/>
    </row>
    <row r="8" spans="1:3" ht="16.5" customHeight="1">
      <c r="A8" s="34" t="s">
        <v>39</v>
      </c>
      <c r="B8" s="35">
        <v>0.477</v>
      </c>
      <c r="C8" s="9"/>
    </row>
    <row r="9" spans="1:3" ht="16.5" customHeight="1">
      <c r="A9" s="34" t="s">
        <v>40</v>
      </c>
      <c r="B9" s="35">
        <v>6.648000000000001</v>
      </c>
      <c r="C9" s="9"/>
    </row>
    <row r="10" spans="1:3" ht="16.5" customHeight="1">
      <c r="A10" s="34" t="s">
        <v>41</v>
      </c>
      <c r="B10" s="35">
        <f>(SUM(B11:B20))</f>
        <v>3.415</v>
      </c>
      <c r="C10" s="9"/>
    </row>
    <row r="11" spans="1:3" ht="16.5" customHeight="1">
      <c r="A11" s="34" t="s">
        <v>42</v>
      </c>
      <c r="B11" s="35">
        <v>1.4</v>
      </c>
      <c r="C11" s="9"/>
    </row>
    <row r="12" spans="1:3" ht="16.5" customHeight="1">
      <c r="A12" s="34" t="s">
        <v>43</v>
      </c>
      <c r="B12" s="35">
        <v>2</v>
      </c>
      <c r="C12" s="9"/>
    </row>
    <row r="13" spans="1:3" ht="16.5" customHeight="1">
      <c r="A13" s="34" t="s">
        <v>44</v>
      </c>
      <c r="B13" s="35">
        <v>0</v>
      </c>
      <c r="C13" s="9"/>
    </row>
    <row r="14" spans="1:3" ht="16.5" customHeight="1">
      <c r="A14" s="34" t="s">
        <v>45</v>
      </c>
      <c r="B14" s="35">
        <v>0</v>
      </c>
      <c r="C14" s="9"/>
    </row>
    <row r="15" spans="1:3" ht="16.5" customHeight="1">
      <c r="A15" s="34" t="s">
        <v>46</v>
      </c>
      <c r="B15" s="35">
        <v>0</v>
      </c>
      <c r="C15" s="9"/>
    </row>
    <row r="16" spans="1:3" ht="16.5" customHeight="1">
      <c r="A16" s="34" t="s">
        <v>47</v>
      </c>
      <c r="B16" s="35">
        <v>0</v>
      </c>
      <c r="C16" s="9"/>
    </row>
    <row r="17" spans="1:3" ht="16.5" customHeight="1">
      <c r="A17" s="34" t="s">
        <v>48</v>
      </c>
      <c r="B17" s="35">
        <v>0.015</v>
      </c>
      <c r="C17" s="9"/>
    </row>
    <row r="18" spans="1:3" ht="16.5" customHeight="1">
      <c r="A18" s="34" t="s">
        <v>49</v>
      </c>
      <c r="B18" s="35">
        <v>0</v>
      </c>
      <c r="C18" s="9"/>
    </row>
    <row r="19" spans="1:3" ht="16.5" customHeight="1">
      <c r="A19" s="34" t="s">
        <v>50</v>
      </c>
      <c r="B19" s="35">
        <v>0</v>
      </c>
      <c r="C19" s="9"/>
    </row>
    <row r="20" spans="1:3" ht="16.5" customHeight="1">
      <c r="A20" s="34" t="s">
        <v>16</v>
      </c>
      <c r="B20" s="35">
        <v>0</v>
      </c>
      <c r="C20" s="9"/>
    </row>
    <row r="21" spans="1:3" ht="16.5" customHeight="1">
      <c r="A21" s="34" t="s">
        <v>51</v>
      </c>
      <c r="B21" s="35">
        <f>(SUM(B22:B29))</f>
        <v>3.5330000000000004</v>
      </c>
      <c r="C21" s="9"/>
    </row>
    <row r="22" spans="1:3" ht="16.5" customHeight="1">
      <c r="A22" s="34" t="s">
        <v>52</v>
      </c>
      <c r="B22" s="35">
        <v>0</v>
      </c>
      <c r="C22" s="9"/>
    </row>
    <row r="23" spans="1:3" ht="16.5" customHeight="1">
      <c r="A23" s="34" t="s">
        <v>53</v>
      </c>
      <c r="B23" s="35">
        <v>0</v>
      </c>
      <c r="C23" s="9"/>
    </row>
    <row r="24" spans="1:3" ht="16.5" customHeight="1">
      <c r="A24" s="34" t="s">
        <v>54</v>
      </c>
      <c r="B24" s="35">
        <v>0</v>
      </c>
      <c r="C24" s="9"/>
    </row>
    <row r="25" spans="1:3" ht="16.5" customHeight="1">
      <c r="A25" s="34" t="s">
        <v>55</v>
      </c>
      <c r="B25" s="35">
        <v>2.184</v>
      </c>
      <c r="C25" s="9"/>
    </row>
    <row r="26" spans="1:3" ht="16.5" customHeight="1">
      <c r="A26" s="34" t="s">
        <v>56</v>
      </c>
      <c r="B26" s="35">
        <v>1.28</v>
      </c>
      <c r="C26" s="9"/>
    </row>
    <row r="27" spans="1:3" ht="16.5" customHeight="1">
      <c r="A27" s="34" t="s">
        <v>57</v>
      </c>
      <c r="B27" s="35">
        <v>0.009</v>
      </c>
      <c r="C27" s="9"/>
    </row>
    <row r="28" spans="1:3" ht="16.5" customHeight="1">
      <c r="A28" s="34" t="s">
        <v>58</v>
      </c>
      <c r="B28" s="35">
        <v>0.06</v>
      </c>
      <c r="C28" s="9"/>
    </row>
    <row r="29" spans="1:3" ht="16.5" customHeight="1">
      <c r="A29" s="34" t="s">
        <v>59</v>
      </c>
      <c r="B29" s="35">
        <v>0</v>
      </c>
      <c r="C29" s="9"/>
    </row>
    <row r="30" spans="1:3" ht="16.5" customHeight="1">
      <c r="A30" s="34" t="s">
        <v>60</v>
      </c>
      <c r="B30" s="40"/>
      <c r="C30" s="9"/>
    </row>
  </sheetData>
  <mergeCells count="1">
    <mergeCell ref="A1:C1"/>
  </mergeCells>
  <printOptions/>
  <pageMargins left="0.7480314960629921" right="0.7480314960629921" top="0.51" bottom="0.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2015-04-30T03:49:10Z</cp:lastPrinted>
  <dcterms:created xsi:type="dcterms:W3CDTF">1996-12-17T01:32:42Z</dcterms:created>
  <dcterms:modified xsi:type="dcterms:W3CDTF">2015-04-30T03:49:12Z</dcterms:modified>
  <cp:category/>
  <cp:version/>
  <cp:contentType/>
  <cp:contentStatus/>
</cp:coreProperties>
</file>